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01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Q42" i="1" l="1"/>
  <c r="P42" i="1"/>
  <c r="Q31" i="1"/>
  <c r="Q28" i="1"/>
  <c r="Q26" i="1"/>
  <c r="Q27" i="1"/>
  <c r="Q19" i="1"/>
  <c r="Q20" i="1"/>
  <c r="Q21" i="1"/>
  <c r="Q22" i="1"/>
  <c r="Q23" i="1"/>
  <c r="Q24" i="1"/>
  <c r="Q25" i="1"/>
  <c r="Q15" i="1"/>
  <c r="Q16" i="1"/>
  <c r="Q17" i="1"/>
  <c r="Q18" i="1"/>
  <c r="Q7" i="1"/>
  <c r="Q8" i="1"/>
  <c r="Q9" i="1"/>
  <c r="Q10" i="1"/>
  <c r="Q11" i="1"/>
  <c r="Q12" i="1"/>
  <c r="Q13" i="1"/>
  <c r="Q14" i="1"/>
  <c r="Q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6" i="1"/>
  <c r="Q29" i="1" l="1"/>
  <c r="Q33" i="1"/>
  <c r="Q34" i="1"/>
  <c r="Q35" i="1"/>
  <c r="Q32" i="1"/>
  <c r="Q37" i="1"/>
  <c r="Q36" i="1"/>
  <c r="Q38" i="1"/>
  <c r="Q39" i="1"/>
  <c r="Q40" i="1"/>
  <c r="Q41" i="1"/>
  <c r="Q30" i="1"/>
  <c r="H28" i="1"/>
  <c r="I28" i="1" s="1"/>
  <c r="H6" i="1"/>
  <c r="I6" i="1" s="1"/>
  <c r="H31" i="1"/>
  <c r="I31" i="1" s="1"/>
  <c r="H30" i="1"/>
  <c r="I30" i="1" s="1"/>
  <c r="H41" i="1"/>
  <c r="I41" i="1" s="1"/>
  <c r="H40" i="1"/>
  <c r="I40" i="1" s="1"/>
  <c r="H39" i="1"/>
  <c r="I39" i="1" s="1"/>
  <c r="H38" i="1"/>
  <c r="I38" i="1" s="1"/>
  <c r="H36" i="1"/>
  <c r="I36" i="1" s="1"/>
  <c r="H37" i="1"/>
  <c r="I37" i="1" s="1"/>
  <c r="H32" i="1"/>
  <c r="I32" i="1" s="1"/>
  <c r="H35" i="1"/>
  <c r="I35" i="1" s="1"/>
  <c r="H34" i="1"/>
  <c r="I34" i="1" s="1"/>
  <c r="H33" i="1"/>
  <c r="I33" i="1" s="1"/>
  <c r="H29" i="1"/>
  <c r="I29" i="1" s="1"/>
  <c r="H20" i="1"/>
  <c r="I20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7" i="1"/>
  <c r="I7" i="1" s="1"/>
  <c r="H19" i="1"/>
  <c r="I19" i="1" s="1"/>
  <c r="H17" i="1"/>
  <c r="I17" i="1" s="1"/>
  <c r="H18" i="1"/>
  <c r="I18" i="1" s="1"/>
  <c r="H16" i="1"/>
  <c r="I16" i="1" s="1"/>
  <c r="H15" i="1"/>
  <c r="I15" i="1" s="1"/>
  <c r="H13" i="1"/>
  <c r="I13" i="1" s="1"/>
  <c r="H14" i="1"/>
  <c r="I14" i="1" s="1"/>
  <c r="H12" i="1"/>
  <c r="I12" i="1" s="1"/>
  <c r="H11" i="1"/>
  <c r="I11" i="1" s="1"/>
  <c r="H10" i="1"/>
  <c r="I10" i="1" s="1"/>
  <c r="H9" i="1"/>
  <c r="I9" i="1" s="1"/>
  <c r="I42" i="1" s="1"/>
  <c r="H8" i="1"/>
  <c r="I8" i="1" s="1"/>
  <c r="H42" i="1" l="1"/>
</calcChain>
</file>

<file path=xl/sharedStrings.xml><?xml version="1.0" encoding="utf-8"?>
<sst xmlns="http://schemas.openxmlformats.org/spreadsheetml/2006/main" count="130" uniqueCount="86">
  <si>
    <t>Gaza opatrunkowa jałowa 0,5 m kw 17N</t>
  </si>
  <si>
    <t>szt</t>
  </si>
  <si>
    <t>Gaza opatrunkowa jałowa 1 m kw 17N</t>
  </si>
  <si>
    <t>Gaza opatrunkowa niejałowa 0,5 m kw  13 N</t>
  </si>
  <si>
    <t>Gaza opatrunkowa niejałowa 1 m kw  13 N</t>
  </si>
  <si>
    <t>Gaziki do odkażania skóry przed injekcją a'100</t>
  </si>
  <si>
    <t>op</t>
  </si>
  <si>
    <t>Lignina 150g</t>
  </si>
  <si>
    <t>rolka</t>
  </si>
  <si>
    <t>Elastopor Przylepiec chirurgiczny z włókniny 15cm x 10m a'50</t>
  </si>
  <si>
    <t>Opaska dziana podtrzymująca 4 m x 5 cm</t>
  </si>
  <si>
    <t>Opaska dziana podtrzymująca 4m x 10cm</t>
  </si>
  <si>
    <t>Opaska dziana podtrzymująca 4m x 15cm</t>
  </si>
  <si>
    <t>Opaska elastyczna z zapinką 4m x 10cm</t>
  </si>
  <si>
    <t>Opaska elastyczna z zapinką 4m x 15cm</t>
  </si>
  <si>
    <t>Opaska elastyczna z zapinką 4m x 8 cm</t>
  </si>
  <si>
    <t>Opatrunek z wkładem chłonnym 10cm x 15cm</t>
  </si>
  <si>
    <t>Plaster do podtrzymywania wenflonu</t>
  </si>
  <si>
    <t>Przylepiec tkaninowy 1,25 x 5m</t>
  </si>
  <si>
    <t>Przylepiec tkaninowy 2,5cm x 5m</t>
  </si>
  <si>
    <t>Przylepiec tkaninowy z opatrunkiem 6cm x 1m</t>
  </si>
  <si>
    <t>Przlepiec tkaninowy z opatrunkiem 8 cm x 1 m</t>
  </si>
  <si>
    <t>Przylepiec włókninowy 2,5cm x 9,15m</t>
  </si>
  <si>
    <t>Przylepiec włokninowy 1,25 cm x 9,1m</t>
  </si>
  <si>
    <t>Przylepiec włókninowy z opatrunkiem 6 cm x 1m</t>
  </si>
  <si>
    <t>Przylepiec włókninowy z opatrunkiem 8 cm x 1m</t>
  </si>
  <si>
    <t>Serweta 2 warstwowa jałowa 38 x 45cm</t>
  </si>
  <si>
    <t>Wata opatrunkowa bawełniana 200g</t>
  </si>
  <si>
    <t>Podkład podgipsowy 10cm x 3m</t>
  </si>
  <si>
    <t>Podpaski</t>
  </si>
  <si>
    <t>Chusta trójkątna 96x96x136 cm</t>
  </si>
  <si>
    <t>Patyczki higieniczne</t>
  </si>
  <si>
    <t>Cena netto</t>
  </si>
  <si>
    <t>Vat</t>
  </si>
  <si>
    <t>Wartość netto</t>
  </si>
  <si>
    <t>Wartość brutto</t>
  </si>
  <si>
    <t>Ilość</t>
  </si>
  <si>
    <t>jm</t>
  </si>
  <si>
    <t>Nazwa materiału</t>
  </si>
  <si>
    <t>lp</t>
  </si>
  <si>
    <t>OMNIFILM Przylepiec foliowy do podtrzymywania opatrunków 9m x 2,5cm</t>
  </si>
  <si>
    <t>Dostawa materiałów opatrunkowych dla WOMP CPL</t>
  </si>
  <si>
    <t>Opis przedmiotu zamówienia</t>
  </si>
  <si>
    <t>Gaza opatrunkowa o wielkości 0,5m²-  100% bawełna. Gaza składana, 17 – nitkowa, posiadająca silne właściwości hydrofilne. Gaza  bielona metodą nadtlenkową bez użycia chloru. Bez domieszek barwników czy substancji zapachowych przez co jest obojętna dla skóry pacjenta. Gaza wyjałowiana radiacyjnie. Opakowanie : 1 sztuka</t>
  </si>
  <si>
    <t>Gaza opatrunkowa o wielkości 1 m²-  100% bawełna. Gaza składana, 17 – nitkowa, posiadająca silne właściwości hydrofilne. Gaza  bielona metodą nadtlenkową bez użycia chloru. Bez domieszek barwników czy substancji zapachowych przez co jest obojętna dla skóry pacjenta. Gaza wyjałowiana radiacyjnie. Opakowanie : 1 sztuka</t>
  </si>
  <si>
    <t>Gaza niejałowa, jednorazowego użytku, 100% bawełny. Posiada dużą zdolność wchłaniania płynów i wilgoci, bielona metodą bezchlorową gwarantująca wysoki poziom czystości chemicznej. Brak luźnych włókien na powierzchni gazy, posiada możliwość sterylizacji. Opakowanie: 1 szt</t>
  </si>
  <si>
    <t>Op=100szt. Gaziki nasączone  70% alkoholem izopropylowym, zapakowane indywidualnie w sterylne saszetki z szerokim spektrum biobóJczym. Rozmiar 6,5x6,5 cm</t>
  </si>
  <si>
    <t>jałowe kompresy z gazy bawełnianej 17-nitkowej, 8 warstw. Wyrób medyczny, rozmiar: 5 x 5 cm. Gazowy opatrunek  bielony nadtlenkiem wodoru. Kompresy sterylne i wyjaławiane radiacyjnie. Opakowanie zawiera 3 sztuki.</t>
  </si>
  <si>
    <t>Kompresy gazowe jałowe 5x5 a'3  17N</t>
  </si>
  <si>
    <t>jałowe kompresy z gazy bawełnianej 17-nitkowej, 8 warstw. Wyrób medyczny, rozmiar: 10x10 cm. Gazowy opatrunek  bielony nadtlenkiem wodoru. Kompresy sterylne i wyjaławiane radiacyjnie. Opakowanie zawiera 3 sztuki.</t>
  </si>
  <si>
    <t>Kompresy gazowe jałowe 10x10 a'3 17N</t>
  </si>
  <si>
    <t>Kompresy gazowe jałowe 7,5 x 7,5  a'3 17N</t>
  </si>
  <si>
    <r>
      <t>Kompresy gazowe niejałowe,  jednorazowego użytku</t>
    </r>
    <r>
      <rPr>
        <sz val="8"/>
        <color rgb="FF333333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w rozmiarze: 5 cm x 5 cm.</t>
    </r>
    <r>
      <rPr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Calibri"/>
        <family val="2"/>
        <charset val="238"/>
        <scheme val="minor"/>
      </rPr>
      <t>Liczba nitek: 13</t>
    </r>
    <r>
      <rPr>
        <sz val="8"/>
        <color theme="1"/>
        <rFont val="Times New Roman"/>
        <family val="1"/>
        <charset val="238"/>
      </rPr>
      <t>.</t>
    </r>
    <r>
      <rPr>
        <sz val="8"/>
        <color theme="1"/>
        <rFont val="Calibri"/>
        <family val="2"/>
        <charset val="238"/>
        <scheme val="minor"/>
      </rPr>
      <t>Liczb warstw: 8.</t>
    </r>
    <r>
      <rPr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Kompresy wykonane z gazy bawełnianej, bielone metodą bezchlorową. Zabezpieczone brzegi typu ES, brzegi kompresów  składane do wewnątrz. </t>
    </r>
    <r>
      <rPr>
        <sz val="8"/>
        <color rgb="FF333333"/>
        <rFont val="Calibri"/>
        <family val="2"/>
        <charset val="238"/>
        <scheme val="minor"/>
      </rPr>
      <t xml:space="preserve"> Kompresy z możliwością poddania sterylizacji parą wodną według normy EN-ISO 17665-1w temperaturze 121 stopni- czas 20min, lub 134 stopnie – czas 10 minut. Op=100szt</t>
    </r>
  </si>
  <si>
    <t>Kompresy gazowe niejałowe   5 x5 a'100 13N</t>
  </si>
  <si>
    <r>
      <t>Kompresy gazowe niejałowe,  jednorazowego użytku</t>
    </r>
    <r>
      <rPr>
        <sz val="8"/>
        <color rgb="FF333333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w rozmiarze: 7,5 cm x 7,5 cm.</t>
    </r>
    <r>
      <rPr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Calibri"/>
        <family val="2"/>
        <charset val="238"/>
        <scheme val="minor"/>
      </rPr>
      <t>Liczba nitek: 13</t>
    </r>
    <r>
      <rPr>
        <sz val="8"/>
        <color theme="1"/>
        <rFont val="Times New Roman"/>
        <family val="1"/>
        <charset val="238"/>
      </rPr>
      <t>.</t>
    </r>
    <r>
      <rPr>
        <sz val="8"/>
        <color theme="1"/>
        <rFont val="Calibri"/>
        <family val="2"/>
        <charset val="238"/>
        <scheme val="minor"/>
      </rPr>
      <t>Liczb warstw: 8.</t>
    </r>
    <r>
      <rPr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Kompresy wykonane z gazy bawełnianej, bielone metodą bezchlorową. Zabezpieczone brzegi typu ES, brzegi kompresów  składane do wewnątrz. </t>
    </r>
    <r>
      <rPr>
        <sz val="8"/>
        <color rgb="FF333333"/>
        <rFont val="Calibri"/>
        <family val="2"/>
        <charset val="238"/>
        <scheme val="minor"/>
      </rPr>
      <t xml:space="preserve"> Kompresy z możliwością poddania sterylizacji parą wodną według normy EN-ISO 17665-1w temperaturze 121 stopni- czas 20min, lub 134 stopnie – czas 10 minut. Op=100szt</t>
    </r>
  </si>
  <si>
    <t>Kompresy gazowe niejałowe 7,5 x 7,5 a'100 13N</t>
  </si>
  <si>
    <r>
      <t>Kompresy gazowe niejałowe,  jednorazowego użytku</t>
    </r>
    <r>
      <rPr>
        <sz val="8"/>
        <color rgb="FF333333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w rozmiarze: 10 cm x 10 cm.</t>
    </r>
    <r>
      <rPr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Calibri"/>
        <family val="2"/>
        <charset val="238"/>
        <scheme val="minor"/>
      </rPr>
      <t>Liczba nitek: 13</t>
    </r>
    <r>
      <rPr>
        <sz val="8"/>
        <color theme="1"/>
        <rFont val="Times New Roman"/>
        <family val="1"/>
        <charset val="238"/>
      </rPr>
      <t>.</t>
    </r>
    <r>
      <rPr>
        <sz val="8"/>
        <color theme="1"/>
        <rFont val="Calibri"/>
        <family val="2"/>
        <charset val="238"/>
        <scheme val="minor"/>
      </rPr>
      <t>Liczb warstw: 8.</t>
    </r>
    <r>
      <rPr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Kompresy wykonane z gazy bawełnianej, bielone metodą bezchlorową. Zabezpieczone brzegi typu ES, brzegi kompresów  składane do wewnątrz. </t>
    </r>
    <r>
      <rPr>
        <sz val="8"/>
        <color rgb="FF333333"/>
        <rFont val="Calibri"/>
        <family val="2"/>
        <charset val="238"/>
        <scheme val="minor"/>
      </rPr>
      <t xml:space="preserve"> Kompresy z możliwością poddania sterylizacji parą wodną według normy EN-ISO 17665-1w temperaturze 121 stopni- czas 20min, lub 134 stopnie – czas 10 minut. Op=100szt</t>
    </r>
  </si>
  <si>
    <t>Kompresy gazowe niejałowe 10x10 a'100 13N</t>
  </si>
  <si>
    <r>
      <t xml:space="preserve">W pełni ekologiczna, biała i mało pyląca </t>
    </r>
    <r>
      <rPr>
        <sz val="8"/>
        <color theme="1"/>
        <rFont val="Times New Roman"/>
        <family val="1"/>
        <charset val="238"/>
      </rPr>
      <t>równomiernie marszczona</t>
    </r>
    <r>
      <rPr>
        <sz val="8"/>
        <color theme="1"/>
        <rFont val="Calibri"/>
        <family val="2"/>
        <charset val="238"/>
        <scheme val="minor"/>
      </rPr>
      <t xml:space="preserve"> . 100% celulozy bielonej. Wata chłonna,  do odsączania wydzielin, nie powodująca podrażnienia skóry ani reakcji alergicznych. Opakowanie: rolka 150g.</t>
    </r>
  </si>
  <si>
    <t>Hipoalergiczny przylepiec z włókniny  wym 15cm x 10m; przepuszczalność powietrza pary wodnej, pokryty hipoalergicznym klejem ze sztucznego kauczuku; daje się bez­boleśnie usunąć, nie pozostawiając resztek przylepca; Wydrukowana na papierze pokrywa­jącym włókninę skala miary ułatwiająca dokładne odcięcie potrzebnej długo­ści; Nie absorbuje promieni Roentgena</t>
  </si>
  <si>
    <t>Opaska dziana podtrzymująca z wiskozy o wymiarach 4m x5cm,niejałowa,brzegi niestrzępiące się . Przepuszczająca powietrze i nie kontrastująca  w RTG. Opakowanie – 1 sztuka</t>
  </si>
  <si>
    <t>Opaska dziana podtrzymująca z wiskozy o wymiarach 4m x10cm,niejałowa,brzegi niestrzępiące się . Przepuszczająca powietrze i nie kontrastująca  w RTG. Opakowanie – 1 sztuka</t>
  </si>
  <si>
    <t>Opaska podtrzymująca elastyczna, tkana o wymiarach 4m x 10cm z dużą zawartością bawełny. Delikatna, lekka, przepuszczająca powietrze oraz promienie RTG dobrze dopasowująca  się do kształtów ciała. Zapinka. Hipoalergiczna, niejałowa. Opakowanie – 1sztuka</t>
  </si>
  <si>
    <t>Opaska podtrzymująca elastyczna, tkana o wymiarach 4m x 15cm z dużą zawartością bawełny. Delikatna, lekka, przepuszczająca powietrze oraz promienie RTG dobrze dopasowująca  się do kształtów ciała. Zapinka. Hipoalergiczna, niejałowa. Opakowanie – 1sztuka</t>
  </si>
  <si>
    <t>Opaska podtrzymująca elastyczna, tkana o wymiarach 4m x 8cm z dużą zawartością bawełny. Delikatna, lekka, przepuszczająca powietrze oraz promienie RTG dobrze dopasowująca  się do kształtów ciała. Zapinka. Hipoalergiczna, niejałowa. Opakowanie – 1sztuka</t>
  </si>
  <si>
    <t xml:space="preserve">Samoprzylepny, hipoalergiczny opatrunek z wkładem chłonnym 10cm x 15cm umieszczonym centralnie, Włóknina hydrofobowa, pokryta klejem akrylowym. Wkład chłonny powleczony siateczką z polietylenu zapobiegającą przywieraniu do rany, absorbujący niewielką i średnią ilość wysięku oraz chroniący przed wpływem czynników zewnętrznych. Zaokrąglone brzegi zapobiegające przypadkowemu odklejaniu opatrunku. Warstwa zabezpieczająca z papieru silikonowanego ułatwiająca precyzyjną, bezbolesną i aplikację, mikropory w strukturze włókniny zapewniają odpowiednią paro przepuszczalność. </t>
  </si>
  <si>
    <t>Hipoalergiczny przylepiec z porowatej, przezroczystej folii,pokryty klejem poliakrylowym. Klej oraz porowata folia przepuszczają powietrze i parę wodną - przylepiec nie wywołuje podrażnień Trzyma pewnie, jednak daje się bezboleśnie usunąć, a po jego zdjęciu nie pozostają resztki kleju. Daje się łatwo dzielić wzdłuż i wszerz. Nie absorbuje promieni Roentgena, nie musi być usuwany przy prześwietleniu. Nie wymagający użycia nożyczek. Op=1 szt</t>
  </si>
  <si>
    <r>
      <t>Samoprzylepny opatrunek do mocowania kaniul 5,1cm x 7,6cm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wykonany z hydrofobowej włókniny, pokryty klejem akrylowy, centralnie umieszczony wkład chłonny zabezpiecza przed przywieraniem włókniny do miejsca wkłucia. Podkładka włókninowa umieszczenia pod skrzydełkami kaniuli. Zaokrąglone brzegi zapobiegające przypadkowemu odklejeniu opatrunku. Mikropory w strukturze włókniny zapewniają odpowiednią paroprzepuszczalność, Opatrunek elastyczny, hipoalergiczny,jałowy.</t>
    </r>
    <r>
      <rPr>
        <b/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Op= 50 sztuk</t>
    </r>
  </si>
  <si>
    <t>Przylepiec wykonany z elastycznej i wytrzymałej tkaniny  o wymiarach 1,25 cm x 5m stosowany do podtrzymywania opatrunków. Niejałowy .Nawinięte na plastikową szpulkę. Opakowanie: 1 sztuka</t>
  </si>
  <si>
    <t>Przylepiec tkaninowy na rolce wykonany z tkaniny bawełnianej, pokrytej hipoalergicznym klejem akrylowym, z bardzo dobrą wytrzymałością  i przylepnością. Ząbkowane krawędzie plastra umożliwiające łatwe dzielenie go wzdłuż i w poprzek bez użycia nożyczek.  Opakowanie: 1sztuka</t>
  </si>
  <si>
    <t>Przylepiec tkaninowy z opatrunkiem o wymiarach 6cm x 1m, hipoalergiczny, samoprzylepny z wkładem chłonnym umieszczonym centralnie, wkładem chłonnym powleczonym siateczką z polietylenu, z warstwą zabezpieczającą z papieru silikonowanego. Odcinany nożyczkami. Opakowanie: 1 sztuka</t>
  </si>
  <si>
    <t>Przylepiec tkaninowy z opatrunkiem o wymiarach 8cm x 1m, hipoalergiczny, samoprzylepny z wkładem chłonnym umieszczonym centralnie, wkładem chłonnym powleczonym siateczką z polietylenu, z warstwą zabezpieczającą z papieru silikonowanego. Odcinany nożyczkami. Opakowanie: 1 sztuka</t>
  </si>
  <si>
    <t>Do zabezpieczania, mocowania i przyklejania opatrunków nieprzylepnych. Rozmiar 2,5cm x 9,15m, wykonany z włókniny. Elastyczny, dopasowujący się do kształtu ciała. Kolor biały, nawinięty na rolkę. Dobra przylepność i  przepuszczalność powietrza i pary wodnej. Hypoalergiczny, niejałowy. Op 1 szt</t>
  </si>
  <si>
    <r>
      <t xml:space="preserve">Przylepiec z białej porowatej włókniny, niejałowy,  hypoalergiczny, bardzo dobrze przepuszczający powietrza, </t>
    </r>
    <r>
      <rPr>
        <sz val="8"/>
        <color theme="1"/>
        <rFont val="Calibri"/>
        <family val="2"/>
        <charset val="238"/>
        <scheme val="minor"/>
      </rPr>
      <t>ł</t>
    </r>
    <r>
      <rPr>
        <sz val="8"/>
        <color theme="1"/>
        <rFont val="Arial"/>
        <family val="2"/>
        <charset val="238"/>
      </rPr>
      <t xml:space="preserve">atwo dzieli się wzdłuż i wszerz bez konieczności używania nożyczek. Zastosowany klej z poliakrylanu. </t>
    </r>
    <r>
      <rPr>
        <sz val="8"/>
        <color theme="1"/>
        <rFont val="Calibri"/>
        <family val="2"/>
        <charset val="238"/>
        <scheme val="minor"/>
      </rPr>
      <t>Opakowanie 1 szt - rolka</t>
    </r>
  </si>
  <si>
    <r>
      <t>Przylepiec włókninowy z opatrunkiem 6 cm x 1m</t>
    </r>
    <r>
      <rPr>
        <sz val="8"/>
        <color theme="1"/>
        <rFont val="Times New Roman"/>
        <family val="1"/>
        <charset val="238"/>
      </rPr>
      <t xml:space="preserve"> wykonany z hydrofobowej włókniny z wkładem chłonnym, kolor biały, mikroperforacja zapewniająca prawidłową przepuszczalność powietrza, posiada centralnie umieszczony wkład chłonny absorbujący niewielką i średnią ilość wysięku oraz chroniący przed wpływem czynników zewnętrznych, wkład chłonny powleczony siateczką z polietylenu, dobra przepuszczalność powietrza i pary wodnej,elastyczny, dopasowujący się do kształtów ciała, posiada warstwę zabezpieczającą z papieru silikonowanego ułatwiającą precyzyjną, bezbolesną i skuteczną aplikację, hipoalergiczny, niejałowy. </t>
    </r>
    <r>
      <rPr>
        <sz val="8"/>
        <color theme="1"/>
        <rFont val="Calibri"/>
        <family val="2"/>
        <charset val="238"/>
        <scheme val="minor"/>
      </rPr>
      <t>Opakowanie ; 1sztuka</t>
    </r>
  </si>
  <si>
    <r>
      <t>Przylepiec włókninowy z opatrunkiem 8 cm x 1m</t>
    </r>
    <r>
      <rPr>
        <sz val="8"/>
        <color theme="1"/>
        <rFont val="Times New Roman"/>
        <family val="1"/>
        <charset val="238"/>
      </rPr>
      <t xml:space="preserve"> wykonany z hydrofobowej włókniny z wkładem chłonnym, kolor biały, mikroperforacja zapewniająca prawidłową przepuszczalność powietrza, posiada centralnie umieszczony wkład chłonny absorbujący niewielką i średnią ilość wysięku oraz chroniący przed wpływem czynników zewnętrznych, wkład chłonny powleczony siateczką z polietylenu, dobra przepuszczalność powietrza i pary wodnej,elastyczny, dopasowujący się do kształtów ciała, posiada warstwę zabezpieczającą z papieru silikonowanego ułatwiającą precyzyjną, bezbolesną i skuteczną aplikację, hipoalergiczny, niejałowy. </t>
    </r>
    <r>
      <rPr>
        <sz val="8"/>
        <color theme="1"/>
        <rFont val="Calibri"/>
        <family val="2"/>
        <charset val="238"/>
        <scheme val="minor"/>
      </rPr>
      <t>Opakowanie ; 1sztuka</t>
    </r>
  </si>
  <si>
    <t>2 warstwowe z włókniną absorbującą na powierzchni i folią na stronie tylnej, sterylna. Pakowane w opakowania sterylne. Rozmiar 38x45. Bez otworu. Bez lateksu. Op=1 szt</t>
  </si>
  <si>
    <t>Op=200gr. Wata bawełniano-wiskozowa, wykonana z mieszanki włókien bawełnianych i wiskozowych</t>
  </si>
  <si>
    <t>Podkład podgipsowy, syntetyczny, niejałowy o wymiarze 10 cm x 3 m. Materiał: 100% poliester. Kolor: biały . Opakowanie zbiorcze 12 szt. </t>
  </si>
  <si>
    <t xml:space="preserve">Klasyczne podpaski higieniczne bez osłonek bocznych, kształt: regularny, bezzapachowe Opakowanie= 20 szt </t>
  </si>
  <si>
    <t>Chusta trójkątna włókninowa - do opatrywania dużych ran, unieruchamiania złamanych kończyn, wykonywania temblaka. Niesterylna. Op=1 szt</t>
  </si>
  <si>
    <t>Patyczki higieniczne papierowe z końcówkami wykonanymi ze 100% bawełny. Op= 150szt</t>
  </si>
  <si>
    <t>RAZEM</t>
  </si>
  <si>
    <t>WOMP.DTA.3331.PU.17.2024</t>
  </si>
  <si>
    <t>Załącznik 2.2</t>
  </si>
  <si>
    <t xml:space="preserve">Formularz asortymentowo-cenowy - Pakiet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</si>
</sst>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1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8"/>
      <color theme="1"/>
      <name val="Arial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33333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0" xfId="0" applyFont="1"/>
    <xf numFmtId="0" fontId="10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2" fillId="0" borderId="0" xfId="0" applyFont="1" applyAlignment="1">
      <alignment horizontal="center"/>
    </xf>
    <xf numFmtId="164" fontId="1" fillId="0" borderId="1" xfId="0" applyNumberFormat="1" applyFont="1" applyBorder="1"/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64" fontId="2" fillId="0" borderId="1" xfId="0" applyNumberFormat="1" applyFont="1" applyBorder="1"/>
    <xf numFmtId="0" fontId="1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8" fillId="0" borderId="0" xfId="0" applyFont="1"/>
    <xf numFmtId="0" fontId="0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B1" sqref="B1:Q3"/>
    </sheetView>
  </sheetViews>
  <sheetFormatPr defaultRowHeight="15" x14ac:dyDescent="0.25"/>
  <cols>
    <col min="1" max="1" width="5.28515625" customWidth="1"/>
    <col min="2" max="2" width="31.85546875" customWidth="1"/>
    <col min="3" max="3" width="36.7109375" style="2" customWidth="1"/>
    <col min="5" max="5" width="9.140625" style="20"/>
    <col min="6" max="6" width="0" style="27" hidden="1" customWidth="1"/>
    <col min="7" max="7" width="0" style="24" hidden="1" customWidth="1"/>
    <col min="8" max="8" width="11.28515625" style="27" hidden="1" customWidth="1"/>
    <col min="9" max="9" width="11.5703125" style="27" hidden="1" customWidth="1"/>
    <col min="10" max="13" width="0" style="24" hidden="1" customWidth="1"/>
    <col min="14" max="17" width="9.140625" style="24"/>
  </cols>
  <sheetData>
    <row r="1" spans="1:17" s="2" customFormat="1" ht="18.75" x14ac:dyDescent="0.3">
      <c r="B1" s="51" t="s">
        <v>83</v>
      </c>
      <c r="E1" s="20"/>
      <c r="F1" s="27"/>
      <c r="G1" s="24"/>
      <c r="H1" s="27"/>
      <c r="I1" s="27"/>
      <c r="J1" s="24"/>
      <c r="K1" s="24"/>
      <c r="L1" s="24"/>
      <c r="M1" s="24"/>
      <c r="N1" s="24"/>
      <c r="O1" s="24"/>
      <c r="P1" s="24" t="s">
        <v>84</v>
      </c>
      <c r="Q1" s="24"/>
    </row>
    <row r="2" spans="1:17" s="2" customFormat="1" x14ac:dyDescent="0.25">
      <c r="B2" s="48" t="s">
        <v>41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s="2" customFormat="1" x14ac:dyDescent="0.25">
      <c r="B3" s="52" t="s">
        <v>85</v>
      </c>
      <c r="C3" s="52"/>
      <c r="D3" s="52"/>
      <c r="E3" s="52"/>
      <c r="F3" s="52"/>
      <c r="G3" s="52"/>
      <c r="H3" s="52"/>
      <c r="I3" s="52"/>
      <c r="J3" s="24"/>
      <c r="K3" s="24"/>
      <c r="L3" s="24"/>
      <c r="M3" s="24"/>
      <c r="N3" s="24"/>
      <c r="O3" s="24"/>
      <c r="P3" s="24"/>
      <c r="Q3" s="24"/>
    </row>
    <row r="4" spans="1:17" s="2" customFormat="1" x14ac:dyDescent="0.25">
      <c r="B4" s="21"/>
      <c r="C4" s="33"/>
      <c r="D4" s="21"/>
      <c r="E4" s="28"/>
      <c r="F4" s="28"/>
      <c r="G4" s="28"/>
      <c r="H4" s="28"/>
      <c r="I4" s="28"/>
      <c r="J4" s="24"/>
      <c r="K4" s="24"/>
      <c r="L4" s="24"/>
      <c r="M4" s="24"/>
      <c r="N4" s="24"/>
      <c r="O4" s="24"/>
      <c r="P4" s="24"/>
      <c r="Q4" s="24"/>
    </row>
    <row r="5" spans="1:17" ht="23.25" x14ac:dyDescent="0.25">
      <c r="A5" s="4" t="s">
        <v>39</v>
      </c>
      <c r="B5" s="4" t="s">
        <v>38</v>
      </c>
      <c r="C5" s="4" t="s">
        <v>42</v>
      </c>
      <c r="D5" s="4" t="s">
        <v>37</v>
      </c>
      <c r="E5" s="18" t="s">
        <v>36</v>
      </c>
      <c r="F5" s="15" t="s">
        <v>32</v>
      </c>
      <c r="G5" s="4" t="s">
        <v>33</v>
      </c>
      <c r="H5" s="5" t="s">
        <v>34</v>
      </c>
      <c r="I5" s="5" t="s">
        <v>35</v>
      </c>
      <c r="J5" s="15" t="s">
        <v>32</v>
      </c>
      <c r="K5" s="4" t="s">
        <v>33</v>
      </c>
      <c r="L5" s="5" t="s">
        <v>34</v>
      </c>
      <c r="M5" s="5" t="s">
        <v>35</v>
      </c>
      <c r="N5" s="15" t="s">
        <v>32</v>
      </c>
      <c r="O5" s="15" t="s">
        <v>33</v>
      </c>
      <c r="P5" s="34" t="s">
        <v>34</v>
      </c>
      <c r="Q5" s="34" t="s">
        <v>35</v>
      </c>
    </row>
    <row r="6" spans="1:17" ht="33.75" x14ac:dyDescent="0.25">
      <c r="A6" s="7">
        <v>1</v>
      </c>
      <c r="B6" s="9" t="s">
        <v>30</v>
      </c>
      <c r="C6" s="44" t="s">
        <v>80</v>
      </c>
      <c r="D6" s="14" t="s">
        <v>1</v>
      </c>
      <c r="E6" s="19">
        <v>4</v>
      </c>
      <c r="F6" s="22">
        <v>1.8</v>
      </c>
      <c r="G6" s="30">
        <v>0.08</v>
      </c>
      <c r="H6" s="29">
        <f t="shared" ref="H6:H41" si="0">F6*E6</f>
        <v>7.2</v>
      </c>
      <c r="I6" s="29">
        <f t="shared" ref="I6:I11" si="1">H6*1.08</f>
        <v>7.7760000000000007</v>
      </c>
      <c r="J6" s="23">
        <v>2</v>
      </c>
      <c r="K6" s="26">
        <v>8</v>
      </c>
      <c r="L6" s="25">
        <v>8</v>
      </c>
      <c r="M6" s="25">
        <v>8.64</v>
      </c>
      <c r="N6" s="23"/>
      <c r="O6" s="7">
        <v>8</v>
      </c>
      <c r="P6" s="23">
        <f>E6*N6</f>
        <v>0</v>
      </c>
      <c r="Q6" s="23">
        <f>P6*1.08</f>
        <v>0</v>
      </c>
    </row>
    <row r="7" spans="1:17" ht="90" x14ac:dyDescent="0.25">
      <c r="A7" s="7">
        <v>2</v>
      </c>
      <c r="B7" s="9" t="s">
        <v>9</v>
      </c>
      <c r="C7" s="36" t="s">
        <v>59</v>
      </c>
      <c r="D7" s="6" t="s">
        <v>1</v>
      </c>
      <c r="E7" s="19">
        <v>10</v>
      </c>
      <c r="F7" s="22">
        <v>10.9</v>
      </c>
      <c r="G7" s="30">
        <v>0.08</v>
      </c>
      <c r="H7" s="29">
        <f t="shared" si="0"/>
        <v>109</v>
      </c>
      <c r="I7" s="29">
        <f t="shared" si="1"/>
        <v>117.72000000000001</v>
      </c>
      <c r="J7" s="23">
        <v>38</v>
      </c>
      <c r="K7" s="26">
        <v>8</v>
      </c>
      <c r="L7" s="25">
        <v>380</v>
      </c>
      <c r="M7" s="25">
        <v>410.4</v>
      </c>
      <c r="N7" s="23"/>
      <c r="O7" s="7">
        <v>8</v>
      </c>
      <c r="P7" s="23">
        <f t="shared" ref="P7:P41" si="2">E7*N7</f>
        <v>0</v>
      </c>
      <c r="Q7" s="23">
        <f t="shared" ref="Q7:Q27" si="3">P7*1.08</f>
        <v>0</v>
      </c>
    </row>
    <row r="8" spans="1:17" ht="78.75" x14ac:dyDescent="0.25">
      <c r="A8" s="7">
        <v>3</v>
      </c>
      <c r="B8" s="1" t="s">
        <v>0</v>
      </c>
      <c r="C8" s="36" t="s">
        <v>43</v>
      </c>
      <c r="D8" s="6" t="s">
        <v>1</v>
      </c>
      <c r="E8" s="19">
        <v>20</v>
      </c>
      <c r="F8" s="29">
        <v>0.92</v>
      </c>
      <c r="G8" s="30">
        <v>0.08</v>
      </c>
      <c r="H8" s="29">
        <f t="shared" si="0"/>
        <v>18.400000000000002</v>
      </c>
      <c r="I8" s="29">
        <f t="shared" si="1"/>
        <v>19.872000000000003</v>
      </c>
      <c r="J8" s="25">
        <v>1.3</v>
      </c>
      <c r="K8" s="26">
        <v>8</v>
      </c>
      <c r="L8" s="25">
        <v>26</v>
      </c>
      <c r="M8" s="25">
        <v>28.08</v>
      </c>
      <c r="N8" s="23"/>
      <c r="O8" s="7">
        <v>8</v>
      </c>
      <c r="P8" s="23">
        <f t="shared" si="2"/>
        <v>0</v>
      </c>
      <c r="Q8" s="23">
        <f t="shared" si="3"/>
        <v>0</v>
      </c>
    </row>
    <row r="9" spans="1:17" ht="78.75" x14ac:dyDescent="0.25">
      <c r="A9" s="7">
        <v>4</v>
      </c>
      <c r="B9" s="1" t="s">
        <v>2</v>
      </c>
      <c r="C9" s="36" t="s">
        <v>44</v>
      </c>
      <c r="D9" s="6" t="s">
        <v>1</v>
      </c>
      <c r="E9" s="19">
        <v>60</v>
      </c>
      <c r="F9" s="22">
        <v>1.29</v>
      </c>
      <c r="G9" s="30">
        <v>0.08</v>
      </c>
      <c r="H9" s="29">
        <f t="shared" si="0"/>
        <v>77.400000000000006</v>
      </c>
      <c r="I9" s="29">
        <f t="shared" si="1"/>
        <v>83.592000000000013</v>
      </c>
      <c r="J9" s="23">
        <v>1.8</v>
      </c>
      <c r="K9" s="26">
        <v>8</v>
      </c>
      <c r="L9" s="25">
        <v>108</v>
      </c>
      <c r="M9" s="25">
        <v>116.64</v>
      </c>
      <c r="N9" s="23"/>
      <c r="O9" s="7">
        <v>8</v>
      </c>
      <c r="P9" s="23">
        <f t="shared" si="2"/>
        <v>0</v>
      </c>
      <c r="Q9" s="23">
        <f t="shared" si="3"/>
        <v>0</v>
      </c>
    </row>
    <row r="10" spans="1:17" ht="67.5" x14ac:dyDescent="0.25">
      <c r="A10" s="7">
        <v>5</v>
      </c>
      <c r="B10" s="1" t="s">
        <v>3</v>
      </c>
      <c r="C10" s="36" t="s">
        <v>45</v>
      </c>
      <c r="D10" s="6" t="s">
        <v>1</v>
      </c>
      <c r="E10" s="19">
        <v>20</v>
      </c>
      <c r="F10" s="22">
        <v>0.8</v>
      </c>
      <c r="G10" s="30">
        <v>0.08</v>
      </c>
      <c r="H10" s="29">
        <f t="shared" si="0"/>
        <v>16</v>
      </c>
      <c r="I10" s="29">
        <f t="shared" si="1"/>
        <v>17.28</v>
      </c>
      <c r="J10" s="23">
        <v>1.55</v>
      </c>
      <c r="K10" s="26">
        <v>8</v>
      </c>
      <c r="L10" s="25">
        <v>31</v>
      </c>
      <c r="M10" s="25">
        <v>33.479999999999997</v>
      </c>
      <c r="N10" s="23"/>
      <c r="O10" s="7">
        <v>8</v>
      </c>
      <c r="P10" s="23">
        <f t="shared" si="2"/>
        <v>0</v>
      </c>
      <c r="Q10" s="23">
        <f t="shared" si="3"/>
        <v>0</v>
      </c>
    </row>
    <row r="11" spans="1:17" ht="67.5" x14ac:dyDescent="0.25">
      <c r="A11" s="7">
        <v>6</v>
      </c>
      <c r="B11" s="16" t="s">
        <v>4</v>
      </c>
      <c r="C11" s="37" t="s">
        <v>45</v>
      </c>
      <c r="D11" s="6" t="s">
        <v>1</v>
      </c>
      <c r="E11" s="19">
        <v>20</v>
      </c>
      <c r="F11" s="22">
        <v>1.25</v>
      </c>
      <c r="G11" s="30">
        <v>0.08</v>
      </c>
      <c r="H11" s="29">
        <f t="shared" si="0"/>
        <v>25</v>
      </c>
      <c r="I11" s="29">
        <f t="shared" si="1"/>
        <v>27</v>
      </c>
      <c r="J11" s="23">
        <v>2.0499999999999998</v>
      </c>
      <c r="K11" s="26">
        <v>8</v>
      </c>
      <c r="L11" s="25">
        <v>41</v>
      </c>
      <c r="M11" s="25">
        <v>44.28</v>
      </c>
      <c r="N11" s="23"/>
      <c r="O11" s="7">
        <v>8</v>
      </c>
      <c r="P11" s="23">
        <f t="shared" si="2"/>
        <v>0</v>
      </c>
      <c r="Q11" s="23">
        <f t="shared" si="3"/>
        <v>0</v>
      </c>
    </row>
    <row r="12" spans="1:17" ht="45" x14ac:dyDescent="0.25">
      <c r="A12" s="7">
        <v>7</v>
      </c>
      <c r="B12" s="1" t="s">
        <v>5</v>
      </c>
      <c r="C12" s="36" t="s">
        <v>46</v>
      </c>
      <c r="D12" s="6" t="s">
        <v>6</v>
      </c>
      <c r="E12" s="19">
        <v>15</v>
      </c>
      <c r="F12" s="22">
        <v>3.63</v>
      </c>
      <c r="G12" s="30">
        <v>0.23</v>
      </c>
      <c r="H12" s="29">
        <f t="shared" si="0"/>
        <v>54.449999999999996</v>
      </c>
      <c r="I12" s="29">
        <f>H12*1.23</f>
        <v>66.973499999999987</v>
      </c>
      <c r="J12" s="23">
        <v>15</v>
      </c>
      <c r="K12" s="26">
        <v>8</v>
      </c>
      <c r="L12" s="25">
        <v>225</v>
      </c>
      <c r="M12" s="25">
        <v>243</v>
      </c>
      <c r="N12" s="23"/>
      <c r="O12" s="7">
        <v>8</v>
      </c>
      <c r="P12" s="23">
        <f t="shared" si="2"/>
        <v>0</v>
      </c>
      <c r="Q12" s="23">
        <f t="shared" si="3"/>
        <v>0</v>
      </c>
    </row>
    <row r="13" spans="1:17" ht="56.25" x14ac:dyDescent="0.25">
      <c r="A13" s="7">
        <v>8</v>
      </c>
      <c r="B13" s="9" t="s">
        <v>50</v>
      </c>
      <c r="C13" s="36" t="s">
        <v>49</v>
      </c>
      <c r="D13" s="6" t="s">
        <v>6</v>
      </c>
      <c r="E13" s="19">
        <v>40</v>
      </c>
      <c r="F13" s="22">
        <v>0.49</v>
      </c>
      <c r="G13" s="30">
        <v>0.08</v>
      </c>
      <c r="H13" s="29">
        <f t="shared" si="0"/>
        <v>19.600000000000001</v>
      </c>
      <c r="I13" s="29">
        <f t="shared" ref="I13:I27" si="4">H13*1.08</f>
        <v>21.168000000000003</v>
      </c>
      <c r="J13" s="23">
        <v>0.56000000000000005</v>
      </c>
      <c r="K13" s="26">
        <v>8</v>
      </c>
      <c r="L13" s="25">
        <v>22.4</v>
      </c>
      <c r="M13" s="25">
        <v>24.19</v>
      </c>
      <c r="N13" s="23"/>
      <c r="O13" s="7">
        <v>8</v>
      </c>
      <c r="P13" s="23">
        <f t="shared" si="2"/>
        <v>0</v>
      </c>
      <c r="Q13" s="23">
        <f t="shared" si="3"/>
        <v>0</v>
      </c>
    </row>
    <row r="14" spans="1:17" ht="56.25" x14ac:dyDescent="0.25">
      <c r="A14" s="7">
        <v>9</v>
      </c>
      <c r="B14" s="9" t="s">
        <v>48</v>
      </c>
      <c r="C14" s="36" t="s">
        <v>47</v>
      </c>
      <c r="D14" s="6" t="s">
        <v>6</v>
      </c>
      <c r="E14" s="19">
        <v>250</v>
      </c>
      <c r="F14" s="22">
        <v>0.22</v>
      </c>
      <c r="G14" s="30">
        <v>0.08</v>
      </c>
      <c r="H14" s="29">
        <f t="shared" si="0"/>
        <v>55</v>
      </c>
      <c r="I14" s="29">
        <f t="shared" si="4"/>
        <v>59.400000000000006</v>
      </c>
      <c r="J14" s="23">
        <v>0.38</v>
      </c>
      <c r="K14" s="26">
        <v>8</v>
      </c>
      <c r="L14" s="25">
        <v>95</v>
      </c>
      <c r="M14" s="25">
        <v>102.6</v>
      </c>
      <c r="N14" s="23"/>
      <c r="O14" s="7">
        <v>8</v>
      </c>
      <c r="P14" s="23">
        <f t="shared" si="2"/>
        <v>0</v>
      </c>
      <c r="Q14" s="23">
        <f t="shared" si="3"/>
        <v>0</v>
      </c>
    </row>
    <row r="15" spans="1:17" ht="56.25" x14ac:dyDescent="0.25">
      <c r="A15" s="7">
        <v>10</v>
      </c>
      <c r="B15" s="1" t="s">
        <v>51</v>
      </c>
      <c r="C15" s="36" t="s">
        <v>49</v>
      </c>
      <c r="D15" s="6" t="s">
        <v>6</v>
      </c>
      <c r="E15" s="19">
        <v>250</v>
      </c>
      <c r="F15" s="22">
        <v>0.32</v>
      </c>
      <c r="G15" s="30">
        <v>0.08</v>
      </c>
      <c r="H15" s="29">
        <f t="shared" si="0"/>
        <v>80</v>
      </c>
      <c r="I15" s="29">
        <f t="shared" si="4"/>
        <v>86.4</v>
      </c>
      <c r="J15" s="23">
        <v>0.49</v>
      </c>
      <c r="K15" s="26">
        <v>8</v>
      </c>
      <c r="L15" s="25">
        <v>122.5</v>
      </c>
      <c r="M15" s="25">
        <v>132.30000000000001</v>
      </c>
      <c r="N15" s="23"/>
      <c r="O15" s="7">
        <v>8</v>
      </c>
      <c r="P15" s="23">
        <f t="shared" si="2"/>
        <v>0</v>
      </c>
      <c r="Q15" s="23">
        <f t="shared" si="3"/>
        <v>0</v>
      </c>
    </row>
    <row r="16" spans="1:17" ht="101.25" x14ac:dyDescent="0.25">
      <c r="A16" s="7">
        <v>11</v>
      </c>
      <c r="B16" s="1" t="s">
        <v>53</v>
      </c>
      <c r="C16" s="36" t="s">
        <v>52</v>
      </c>
      <c r="D16" s="6" t="s">
        <v>6</v>
      </c>
      <c r="E16" s="19">
        <v>750</v>
      </c>
      <c r="F16" s="22">
        <v>2.1</v>
      </c>
      <c r="G16" s="30">
        <v>0.08</v>
      </c>
      <c r="H16" s="29">
        <f t="shared" si="0"/>
        <v>1575</v>
      </c>
      <c r="I16" s="29">
        <f t="shared" si="4"/>
        <v>1701</v>
      </c>
      <c r="J16" s="23">
        <v>2.4500000000000002</v>
      </c>
      <c r="K16" s="26">
        <v>8</v>
      </c>
      <c r="L16" s="25">
        <v>1837.5</v>
      </c>
      <c r="M16" s="25">
        <v>1984.5</v>
      </c>
      <c r="N16" s="23"/>
      <c r="O16" s="7">
        <v>8</v>
      </c>
      <c r="P16" s="23">
        <f t="shared" si="2"/>
        <v>0</v>
      </c>
      <c r="Q16" s="23">
        <f t="shared" si="3"/>
        <v>0</v>
      </c>
    </row>
    <row r="17" spans="1:17" ht="101.25" x14ac:dyDescent="0.25">
      <c r="A17" s="7">
        <v>12</v>
      </c>
      <c r="B17" s="1" t="s">
        <v>57</v>
      </c>
      <c r="C17" s="36" t="s">
        <v>56</v>
      </c>
      <c r="D17" s="6" t="s">
        <v>6</v>
      </c>
      <c r="E17" s="19">
        <v>60</v>
      </c>
      <c r="F17" s="22">
        <v>5.69</v>
      </c>
      <c r="G17" s="30">
        <v>0.08</v>
      </c>
      <c r="H17" s="29">
        <f t="shared" si="0"/>
        <v>341.40000000000003</v>
      </c>
      <c r="I17" s="29">
        <f t="shared" si="4"/>
        <v>368.71200000000005</v>
      </c>
      <c r="J17" s="23">
        <v>8</v>
      </c>
      <c r="K17" s="26">
        <v>8</v>
      </c>
      <c r="L17" s="25">
        <v>480</v>
      </c>
      <c r="M17" s="25">
        <v>518.4</v>
      </c>
      <c r="N17" s="23"/>
      <c r="O17" s="7">
        <v>8</v>
      </c>
      <c r="P17" s="23">
        <f t="shared" si="2"/>
        <v>0</v>
      </c>
      <c r="Q17" s="23">
        <f t="shared" si="3"/>
        <v>0</v>
      </c>
    </row>
    <row r="18" spans="1:17" ht="101.25" x14ac:dyDescent="0.25">
      <c r="A18" s="7">
        <v>13</v>
      </c>
      <c r="B18" s="9" t="s">
        <v>55</v>
      </c>
      <c r="C18" s="36" t="s">
        <v>54</v>
      </c>
      <c r="D18" s="6" t="s">
        <v>6</v>
      </c>
      <c r="E18" s="19">
        <v>600</v>
      </c>
      <c r="F18" s="22">
        <v>3.63</v>
      </c>
      <c r="G18" s="30">
        <v>0.08</v>
      </c>
      <c r="H18" s="29">
        <f t="shared" si="0"/>
        <v>2178</v>
      </c>
      <c r="I18" s="29">
        <f t="shared" si="4"/>
        <v>2352.2400000000002</v>
      </c>
      <c r="J18" s="23">
        <v>4.55</v>
      </c>
      <c r="K18" s="26">
        <v>8</v>
      </c>
      <c r="L18" s="25">
        <v>2730</v>
      </c>
      <c r="M18" s="25">
        <v>2948.4</v>
      </c>
      <c r="N18" s="23"/>
      <c r="O18" s="7">
        <v>8</v>
      </c>
      <c r="P18" s="23">
        <f t="shared" si="2"/>
        <v>0</v>
      </c>
      <c r="Q18" s="23">
        <f t="shared" si="3"/>
        <v>0</v>
      </c>
    </row>
    <row r="19" spans="1:17" ht="56.25" x14ac:dyDescent="0.25">
      <c r="A19" s="7">
        <v>14</v>
      </c>
      <c r="B19" s="1" t="s">
        <v>7</v>
      </c>
      <c r="C19" s="36" t="s">
        <v>58</v>
      </c>
      <c r="D19" s="6" t="s">
        <v>8</v>
      </c>
      <c r="E19" s="19">
        <v>115</v>
      </c>
      <c r="F19" s="22">
        <v>3.4</v>
      </c>
      <c r="G19" s="30">
        <v>0.08</v>
      </c>
      <c r="H19" s="29">
        <f t="shared" si="0"/>
        <v>391</v>
      </c>
      <c r="I19" s="29">
        <f t="shared" si="4"/>
        <v>422.28000000000003</v>
      </c>
      <c r="J19" s="23">
        <v>4.0999999999999996</v>
      </c>
      <c r="K19" s="26">
        <v>8</v>
      </c>
      <c r="L19" s="25">
        <v>471.5</v>
      </c>
      <c r="M19" s="25">
        <v>509.22</v>
      </c>
      <c r="N19" s="23"/>
      <c r="O19" s="7">
        <v>8</v>
      </c>
      <c r="P19" s="23">
        <f t="shared" si="2"/>
        <v>0</v>
      </c>
      <c r="Q19" s="23">
        <f t="shared" si="3"/>
        <v>0</v>
      </c>
    </row>
    <row r="20" spans="1:17" ht="123.75" x14ac:dyDescent="0.25">
      <c r="A20" s="7">
        <v>15</v>
      </c>
      <c r="B20" s="9" t="s">
        <v>40</v>
      </c>
      <c r="C20" s="40" t="s">
        <v>66</v>
      </c>
      <c r="D20" s="12" t="s">
        <v>1</v>
      </c>
      <c r="E20" s="19">
        <v>110</v>
      </c>
      <c r="F20" s="22">
        <v>10</v>
      </c>
      <c r="G20" s="30">
        <v>0.08</v>
      </c>
      <c r="H20" s="29">
        <f t="shared" si="0"/>
        <v>1100</v>
      </c>
      <c r="I20" s="29">
        <f t="shared" si="4"/>
        <v>1188</v>
      </c>
      <c r="J20" s="23">
        <v>7</v>
      </c>
      <c r="K20" s="26">
        <v>8</v>
      </c>
      <c r="L20" s="25">
        <v>770</v>
      </c>
      <c r="M20" s="25">
        <v>831.6</v>
      </c>
      <c r="N20" s="23"/>
      <c r="O20" s="7">
        <v>8</v>
      </c>
      <c r="P20" s="23">
        <f t="shared" si="2"/>
        <v>0</v>
      </c>
      <c r="Q20" s="23">
        <f t="shared" si="3"/>
        <v>0</v>
      </c>
    </row>
    <row r="21" spans="1:17" ht="45" x14ac:dyDescent="0.25">
      <c r="A21" s="7">
        <v>16</v>
      </c>
      <c r="B21" s="1" t="s">
        <v>10</v>
      </c>
      <c r="C21" s="36" t="s">
        <v>60</v>
      </c>
      <c r="D21" s="6" t="s">
        <v>1</v>
      </c>
      <c r="E21" s="19">
        <v>100</v>
      </c>
      <c r="F21" s="22">
        <v>0.39</v>
      </c>
      <c r="G21" s="30">
        <v>0.08</v>
      </c>
      <c r="H21" s="29">
        <f t="shared" si="0"/>
        <v>39</v>
      </c>
      <c r="I21" s="29">
        <f t="shared" si="4"/>
        <v>42.120000000000005</v>
      </c>
      <c r="J21" s="23">
        <v>0.31</v>
      </c>
      <c r="K21" s="26">
        <v>8</v>
      </c>
      <c r="L21" s="25">
        <v>31</v>
      </c>
      <c r="M21" s="25">
        <v>33.479999999999997</v>
      </c>
      <c r="N21" s="23"/>
      <c r="O21" s="7">
        <v>8</v>
      </c>
      <c r="P21" s="23">
        <f t="shared" si="2"/>
        <v>0</v>
      </c>
      <c r="Q21" s="23">
        <f t="shared" si="3"/>
        <v>0</v>
      </c>
    </row>
    <row r="22" spans="1:17" ht="45" x14ac:dyDescent="0.25">
      <c r="A22" s="7">
        <v>17</v>
      </c>
      <c r="B22" s="1" t="s">
        <v>11</v>
      </c>
      <c r="C22" s="36" t="s">
        <v>61</v>
      </c>
      <c r="D22" s="6" t="s">
        <v>1</v>
      </c>
      <c r="E22" s="19">
        <v>250</v>
      </c>
      <c r="F22" s="22">
        <v>0.55000000000000004</v>
      </c>
      <c r="G22" s="30">
        <v>0.08</v>
      </c>
      <c r="H22" s="29">
        <f t="shared" si="0"/>
        <v>137.5</v>
      </c>
      <c r="I22" s="29">
        <f t="shared" si="4"/>
        <v>148.5</v>
      </c>
      <c r="J22" s="23">
        <v>0.41</v>
      </c>
      <c r="K22" s="26">
        <v>8</v>
      </c>
      <c r="L22" s="25">
        <v>102.5</v>
      </c>
      <c r="M22" s="25">
        <v>110.7</v>
      </c>
      <c r="N22" s="23"/>
      <c r="O22" s="7">
        <v>8</v>
      </c>
      <c r="P22" s="23">
        <f t="shared" si="2"/>
        <v>0</v>
      </c>
      <c r="Q22" s="23">
        <f t="shared" si="3"/>
        <v>0</v>
      </c>
    </row>
    <row r="23" spans="1:17" ht="45" x14ac:dyDescent="0.25">
      <c r="A23" s="7">
        <v>18</v>
      </c>
      <c r="B23" s="1" t="s">
        <v>12</v>
      </c>
      <c r="C23" s="36" t="s">
        <v>61</v>
      </c>
      <c r="D23" s="6" t="s">
        <v>1</v>
      </c>
      <c r="E23" s="19">
        <v>60</v>
      </c>
      <c r="F23" s="22">
        <v>0.72</v>
      </c>
      <c r="G23" s="30">
        <v>0.08</v>
      </c>
      <c r="H23" s="29">
        <f t="shared" si="0"/>
        <v>43.199999999999996</v>
      </c>
      <c r="I23" s="29">
        <f t="shared" si="4"/>
        <v>46.655999999999999</v>
      </c>
      <c r="J23" s="23">
        <v>0.52</v>
      </c>
      <c r="K23" s="26">
        <v>8</v>
      </c>
      <c r="L23" s="25">
        <v>31.2</v>
      </c>
      <c r="M23" s="25">
        <v>33.700000000000003</v>
      </c>
      <c r="N23" s="23"/>
      <c r="O23" s="7">
        <v>8</v>
      </c>
      <c r="P23" s="23">
        <f t="shared" si="2"/>
        <v>0</v>
      </c>
      <c r="Q23" s="23">
        <f t="shared" si="3"/>
        <v>0</v>
      </c>
    </row>
    <row r="24" spans="1:17" ht="67.5" x14ac:dyDescent="0.25">
      <c r="A24" s="7">
        <v>19</v>
      </c>
      <c r="B24" s="1" t="s">
        <v>13</v>
      </c>
      <c r="C24" s="38" t="s">
        <v>62</v>
      </c>
      <c r="D24" s="10" t="s">
        <v>1</v>
      </c>
      <c r="E24" s="19">
        <v>50</v>
      </c>
      <c r="F24" s="22">
        <v>1.88</v>
      </c>
      <c r="G24" s="30">
        <v>0.08</v>
      </c>
      <c r="H24" s="29">
        <f t="shared" si="0"/>
        <v>94</v>
      </c>
      <c r="I24" s="29">
        <f t="shared" si="4"/>
        <v>101.52000000000001</v>
      </c>
      <c r="J24" s="23">
        <v>1.55</v>
      </c>
      <c r="K24" s="26">
        <v>8</v>
      </c>
      <c r="L24" s="25">
        <v>77.5</v>
      </c>
      <c r="M24" s="25">
        <v>83.7</v>
      </c>
      <c r="N24" s="23"/>
      <c r="O24" s="7">
        <v>8</v>
      </c>
      <c r="P24" s="23">
        <f t="shared" si="2"/>
        <v>0</v>
      </c>
      <c r="Q24" s="23">
        <f t="shared" si="3"/>
        <v>0</v>
      </c>
    </row>
    <row r="25" spans="1:17" ht="67.5" x14ac:dyDescent="0.25">
      <c r="A25" s="7">
        <v>20</v>
      </c>
      <c r="B25" s="1" t="s">
        <v>14</v>
      </c>
      <c r="C25" s="38" t="s">
        <v>63</v>
      </c>
      <c r="D25" s="10" t="s">
        <v>1</v>
      </c>
      <c r="E25" s="19">
        <v>40</v>
      </c>
      <c r="F25" s="22">
        <v>2.0099999999999998</v>
      </c>
      <c r="G25" s="30">
        <v>0.08</v>
      </c>
      <c r="H25" s="29">
        <f t="shared" si="0"/>
        <v>80.399999999999991</v>
      </c>
      <c r="I25" s="29">
        <f t="shared" si="4"/>
        <v>86.831999999999994</v>
      </c>
      <c r="J25" s="23">
        <v>1.95</v>
      </c>
      <c r="K25" s="26">
        <v>8</v>
      </c>
      <c r="L25" s="25">
        <v>78</v>
      </c>
      <c r="M25" s="25">
        <v>84.24</v>
      </c>
      <c r="N25" s="23"/>
      <c r="O25" s="7">
        <v>8</v>
      </c>
      <c r="P25" s="23">
        <f t="shared" si="2"/>
        <v>0</v>
      </c>
      <c r="Q25" s="23">
        <f t="shared" si="3"/>
        <v>0</v>
      </c>
    </row>
    <row r="26" spans="1:17" ht="67.5" x14ac:dyDescent="0.25">
      <c r="A26" s="7">
        <v>21</v>
      </c>
      <c r="B26" s="17" t="s">
        <v>15</v>
      </c>
      <c r="C26" s="38" t="s">
        <v>64</v>
      </c>
      <c r="D26" s="10" t="s">
        <v>1</v>
      </c>
      <c r="E26" s="19">
        <v>30</v>
      </c>
      <c r="F26" s="22">
        <v>1.63</v>
      </c>
      <c r="G26" s="30">
        <v>0.08</v>
      </c>
      <c r="H26" s="29">
        <f t="shared" si="0"/>
        <v>48.9</v>
      </c>
      <c r="I26" s="29">
        <f t="shared" si="4"/>
        <v>52.812000000000005</v>
      </c>
      <c r="J26" s="23">
        <v>1.64</v>
      </c>
      <c r="K26" s="26">
        <v>8</v>
      </c>
      <c r="L26" s="25">
        <v>49.2</v>
      </c>
      <c r="M26" s="25">
        <v>53.14</v>
      </c>
      <c r="N26" s="23"/>
      <c r="O26" s="7">
        <v>8</v>
      </c>
      <c r="P26" s="23">
        <f t="shared" si="2"/>
        <v>0</v>
      </c>
      <c r="Q26" s="23">
        <f t="shared" si="3"/>
        <v>0</v>
      </c>
    </row>
    <row r="27" spans="1:17" ht="147" x14ac:dyDescent="0.25">
      <c r="A27" s="7">
        <v>22</v>
      </c>
      <c r="B27" s="1" t="s">
        <v>16</v>
      </c>
      <c r="C27" s="39" t="s">
        <v>65</v>
      </c>
      <c r="D27" s="11" t="s">
        <v>1</v>
      </c>
      <c r="E27" s="19">
        <v>10</v>
      </c>
      <c r="F27" s="22">
        <v>0.45</v>
      </c>
      <c r="G27" s="30">
        <v>0.08</v>
      </c>
      <c r="H27" s="29">
        <f t="shared" si="0"/>
        <v>4.5</v>
      </c>
      <c r="I27" s="29">
        <f t="shared" si="4"/>
        <v>4.8600000000000003</v>
      </c>
      <c r="J27" s="23">
        <v>0.75</v>
      </c>
      <c r="K27" s="26">
        <v>8</v>
      </c>
      <c r="L27" s="25">
        <v>7.5</v>
      </c>
      <c r="M27" s="25">
        <v>8.1</v>
      </c>
      <c r="N27" s="23"/>
      <c r="O27" s="7">
        <v>8</v>
      </c>
      <c r="P27" s="23">
        <f t="shared" si="2"/>
        <v>0</v>
      </c>
      <c r="Q27" s="23">
        <f t="shared" si="3"/>
        <v>0</v>
      </c>
    </row>
    <row r="28" spans="1:17" ht="22.5" x14ac:dyDescent="0.25">
      <c r="A28" s="7">
        <v>23</v>
      </c>
      <c r="B28" s="9" t="s">
        <v>31</v>
      </c>
      <c r="C28" s="36" t="s">
        <v>81</v>
      </c>
      <c r="D28" s="6" t="s">
        <v>6</v>
      </c>
      <c r="E28" s="19">
        <v>4</v>
      </c>
      <c r="F28" s="22">
        <v>1.81</v>
      </c>
      <c r="G28" s="30">
        <v>0.23</v>
      </c>
      <c r="H28" s="29">
        <f t="shared" si="0"/>
        <v>7.24</v>
      </c>
      <c r="I28" s="29">
        <f>H28*1.23</f>
        <v>8.9052000000000007</v>
      </c>
      <c r="J28" s="23">
        <v>5</v>
      </c>
      <c r="K28" s="26">
        <v>23</v>
      </c>
      <c r="L28" s="25">
        <v>20</v>
      </c>
      <c r="M28" s="25">
        <v>24.6</v>
      </c>
      <c r="N28" s="23"/>
      <c r="O28" s="7">
        <v>23</v>
      </c>
      <c r="P28" s="23">
        <f t="shared" si="2"/>
        <v>0</v>
      </c>
      <c r="Q28" s="23">
        <f>P28*1.23</f>
        <v>0</v>
      </c>
    </row>
    <row r="29" spans="1:17" ht="135" x14ac:dyDescent="0.25">
      <c r="A29" s="7">
        <v>24</v>
      </c>
      <c r="B29" s="1" t="s">
        <v>17</v>
      </c>
      <c r="C29" s="36" t="s">
        <v>67</v>
      </c>
      <c r="D29" s="6" t="s">
        <v>1</v>
      </c>
      <c r="E29" s="19">
        <v>75</v>
      </c>
      <c r="F29" s="22">
        <v>0.2</v>
      </c>
      <c r="G29" s="30">
        <v>0.08</v>
      </c>
      <c r="H29" s="29">
        <f t="shared" si="0"/>
        <v>15</v>
      </c>
      <c r="I29" s="29">
        <f>H29*1.08</f>
        <v>16.200000000000003</v>
      </c>
      <c r="J29" s="23">
        <v>0.35</v>
      </c>
      <c r="K29" s="26">
        <v>8</v>
      </c>
      <c r="L29" s="25">
        <v>26.25</v>
      </c>
      <c r="M29" s="25">
        <v>28.35</v>
      </c>
      <c r="N29" s="23"/>
      <c r="O29" s="7">
        <v>8</v>
      </c>
      <c r="P29" s="23">
        <f t="shared" si="2"/>
        <v>0</v>
      </c>
      <c r="Q29" s="23">
        <f>P29*1.08</f>
        <v>0</v>
      </c>
    </row>
    <row r="30" spans="1:17" ht="33.75" x14ac:dyDescent="0.25">
      <c r="A30" s="7">
        <v>25</v>
      </c>
      <c r="B30" s="9" t="s">
        <v>28</v>
      </c>
      <c r="C30" s="36" t="s">
        <v>78</v>
      </c>
      <c r="D30" s="6" t="s">
        <v>6</v>
      </c>
      <c r="E30" s="19">
        <v>2</v>
      </c>
      <c r="F30" s="22">
        <v>12.07</v>
      </c>
      <c r="G30" s="30">
        <v>0.08</v>
      </c>
      <c r="H30" s="29">
        <f t="shared" si="0"/>
        <v>24.14</v>
      </c>
      <c r="I30" s="29">
        <f>H30*1.08</f>
        <v>26.071200000000001</v>
      </c>
      <c r="J30" s="23">
        <v>34.799999999999997</v>
      </c>
      <c r="K30" s="26">
        <v>8</v>
      </c>
      <c r="L30" s="25">
        <v>69.599999999999994</v>
      </c>
      <c r="M30" s="25">
        <v>75.17</v>
      </c>
      <c r="N30" s="23"/>
      <c r="O30" s="7">
        <v>8</v>
      </c>
      <c r="P30" s="23">
        <f t="shared" si="2"/>
        <v>0</v>
      </c>
      <c r="Q30" s="23">
        <f>P30*1.08</f>
        <v>0</v>
      </c>
    </row>
    <row r="31" spans="1:17" ht="33.75" x14ac:dyDescent="0.25">
      <c r="A31" s="7">
        <v>26</v>
      </c>
      <c r="B31" s="9" t="s">
        <v>29</v>
      </c>
      <c r="C31" s="36" t="s">
        <v>79</v>
      </c>
      <c r="D31" s="6" t="s">
        <v>6</v>
      </c>
      <c r="E31" s="19">
        <v>10</v>
      </c>
      <c r="F31" s="22">
        <v>3.74</v>
      </c>
      <c r="G31" s="30">
        <v>0.05</v>
      </c>
      <c r="H31" s="29">
        <f t="shared" si="0"/>
        <v>37.400000000000006</v>
      </c>
      <c r="I31" s="29">
        <f>H31*1.05</f>
        <v>39.27000000000001</v>
      </c>
      <c r="J31" s="23">
        <v>6</v>
      </c>
      <c r="K31" s="26">
        <v>5</v>
      </c>
      <c r="L31" s="25">
        <v>60</v>
      </c>
      <c r="M31" s="25">
        <v>63</v>
      </c>
      <c r="N31" s="23"/>
      <c r="O31" s="7">
        <v>5</v>
      </c>
      <c r="P31" s="23">
        <f t="shared" si="2"/>
        <v>0</v>
      </c>
      <c r="Q31" s="23">
        <f>P31*1.05</f>
        <v>0</v>
      </c>
    </row>
    <row r="32" spans="1:17" ht="67.5" x14ac:dyDescent="0.25">
      <c r="A32" s="7">
        <v>27</v>
      </c>
      <c r="B32" s="1" t="s">
        <v>21</v>
      </c>
      <c r="C32" s="42" t="s">
        <v>71</v>
      </c>
      <c r="D32" s="8" t="s">
        <v>1</v>
      </c>
      <c r="E32" s="19">
        <v>30</v>
      </c>
      <c r="F32" s="22">
        <v>2.6</v>
      </c>
      <c r="G32" s="30">
        <v>0.08</v>
      </c>
      <c r="H32" s="29">
        <f t="shared" si="0"/>
        <v>78</v>
      </c>
      <c r="I32" s="29">
        <f t="shared" ref="I32:I40" si="5">H32*1.08</f>
        <v>84.240000000000009</v>
      </c>
      <c r="J32" s="23">
        <v>3.2</v>
      </c>
      <c r="K32" s="26">
        <v>8</v>
      </c>
      <c r="L32" s="25">
        <v>96</v>
      </c>
      <c r="M32" s="25">
        <v>103.68</v>
      </c>
      <c r="N32" s="23"/>
      <c r="O32" s="7">
        <v>8</v>
      </c>
      <c r="P32" s="23">
        <f t="shared" si="2"/>
        <v>0</v>
      </c>
      <c r="Q32" s="23">
        <f t="shared" ref="Q32:Q40" si="6">P32*1.08</f>
        <v>0</v>
      </c>
    </row>
    <row r="33" spans="1:17" ht="45" x14ac:dyDescent="0.25">
      <c r="A33" s="7">
        <v>28</v>
      </c>
      <c r="B33" s="9" t="s">
        <v>18</v>
      </c>
      <c r="C33" s="41" t="s">
        <v>68</v>
      </c>
      <c r="D33" s="13" t="s">
        <v>1</v>
      </c>
      <c r="E33" s="19">
        <v>10</v>
      </c>
      <c r="F33" s="22">
        <v>1.4</v>
      </c>
      <c r="G33" s="30">
        <v>0.08</v>
      </c>
      <c r="H33" s="29">
        <f t="shared" si="0"/>
        <v>14</v>
      </c>
      <c r="I33" s="29">
        <f t="shared" si="5"/>
        <v>15.120000000000001</v>
      </c>
      <c r="J33" s="23">
        <v>1.53</v>
      </c>
      <c r="K33" s="26">
        <v>8</v>
      </c>
      <c r="L33" s="25">
        <v>15.3</v>
      </c>
      <c r="M33" s="25">
        <v>16.52</v>
      </c>
      <c r="N33" s="23"/>
      <c r="O33" s="7">
        <v>8</v>
      </c>
      <c r="P33" s="23">
        <f t="shared" si="2"/>
        <v>0</v>
      </c>
      <c r="Q33" s="23">
        <f t="shared" si="6"/>
        <v>0</v>
      </c>
    </row>
    <row r="34" spans="1:17" ht="67.5" x14ac:dyDescent="0.25">
      <c r="A34" s="7">
        <v>29</v>
      </c>
      <c r="B34" s="9" t="s">
        <v>19</v>
      </c>
      <c r="C34" s="36" t="s">
        <v>69</v>
      </c>
      <c r="D34" s="6" t="s">
        <v>1</v>
      </c>
      <c r="E34" s="19">
        <v>70</v>
      </c>
      <c r="F34" s="22">
        <v>2.0099999999999998</v>
      </c>
      <c r="G34" s="30">
        <v>0.08</v>
      </c>
      <c r="H34" s="29">
        <f t="shared" si="0"/>
        <v>140.69999999999999</v>
      </c>
      <c r="I34" s="29">
        <f t="shared" si="5"/>
        <v>151.95599999999999</v>
      </c>
      <c r="J34" s="23">
        <v>3.5</v>
      </c>
      <c r="K34" s="26">
        <v>8</v>
      </c>
      <c r="L34" s="25">
        <v>245</v>
      </c>
      <c r="M34" s="25">
        <v>264.60000000000002</v>
      </c>
      <c r="N34" s="23"/>
      <c r="O34" s="7">
        <v>8</v>
      </c>
      <c r="P34" s="23">
        <f t="shared" si="2"/>
        <v>0</v>
      </c>
      <c r="Q34" s="23">
        <f t="shared" si="6"/>
        <v>0</v>
      </c>
    </row>
    <row r="35" spans="1:17" ht="67.5" x14ac:dyDescent="0.25">
      <c r="A35" s="7">
        <v>30</v>
      </c>
      <c r="B35" s="1" t="s">
        <v>20</v>
      </c>
      <c r="C35" s="42" t="s">
        <v>70</v>
      </c>
      <c r="D35" s="8" t="s">
        <v>1</v>
      </c>
      <c r="E35" s="19">
        <v>40</v>
      </c>
      <c r="F35" s="22">
        <v>2</v>
      </c>
      <c r="G35" s="30">
        <v>0.08</v>
      </c>
      <c r="H35" s="29">
        <f t="shared" si="0"/>
        <v>80</v>
      </c>
      <c r="I35" s="29">
        <f t="shared" si="5"/>
        <v>86.4</v>
      </c>
      <c r="J35" s="23">
        <v>1.93</v>
      </c>
      <c r="K35" s="26">
        <v>8</v>
      </c>
      <c r="L35" s="25">
        <v>77.2</v>
      </c>
      <c r="M35" s="25">
        <v>83.38</v>
      </c>
      <c r="N35" s="23"/>
      <c r="O35" s="7">
        <v>8</v>
      </c>
      <c r="P35" s="23">
        <f t="shared" si="2"/>
        <v>0</v>
      </c>
      <c r="Q35" s="23">
        <f t="shared" si="6"/>
        <v>0</v>
      </c>
    </row>
    <row r="36" spans="1:17" ht="56.25" x14ac:dyDescent="0.25">
      <c r="A36" s="7">
        <v>31</v>
      </c>
      <c r="B36" s="1" t="s">
        <v>23</v>
      </c>
      <c r="C36" s="40" t="s">
        <v>73</v>
      </c>
      <c r="D36" s="12" t="s">
        <v>1</v>
      </c>
      <c r="E36" s="19">
        <v>20</v>
      </c>
      <c r="F36" s="22">
        <v>0.75</v>
      </c>
      <c r="G36" s="30">
        <v>0.08</v>
      </c>
      <c r="H36" s="29">
        <f t="shared" si="0"/>
        <v>15</v>
      </c>
      <c r="I36" s="29">
        <f t="shared" si="5"/>
        <v>16.200000000000003</v>
      </c>
      <c r="J36" s="23">
        <v>1.5</v>
      </c>
      <c r="K36" s="26">
        <v>8</v>
      </c>
      <c r="L36" s="25">
        <v>30</v>
      </c>
      <c r="M36" s="25">
        <v>32.4</v>
      </c>
      <c r="N36" s="23"/>
      <c r="O36" s="7">
        <v>8</v>
      </c>
      <c r="P36" s="23">
        <f t="shared" si="2"/>
        <v>0</v>
      </c>
      <c r="Q36" s="23">
        <f t="shared" si="6"/>
        <v>0</v>
      </c>
    </row>
    <row r="37" spans="1:17" ht="78.75" x14ac:dyDescent="0.25">
      <c r="A37" s="7">
        <v>32</v>
      </c>
      <c r="B37" s="16" t="s">
        <v>22</v>
      </c>
      <c r="C37" s="43" t="s">
        <v>72</v>
      </c>
      <c r="D37" s="13" t="s">
        <v>1</v>
      </c>
      <c r="E37" s="19">
        <v>20</v>
      </c>
      <c r="F37" s="22">
        <v>1.25</v>
      </c>
      <c r="G37" s="30">
        <v>0.08</v>
      </c>
      <c r="H37" s="29">
        <f t="shared" si="0"/>
        <v>25</v>
      </c>
      <c r="I37" s="29">
        <f t="shared" si="5"/>
        <v>27</v>
      </c>
      <c r="J37" s="23">
        <v>2</v>
      </c>
      <c r="K37" s="26">
        <v>8</v>
      </c>
      <c r="L37" s="25">
        <v>40</v>
      </c>
      <c r="M37" s="25">
        <v>43.2</v>
      </c>
      <c r="N37" s="23"/>
      <c r="O37" s="7">
        <v>8</v>
      </c>
      <c r="P37" s="23">
        <f t="shared" si="2"/>
        <v>0</v>
      </c>
      <c r="Q37" s="23">
        <f t="shared" si="6"/>
        <v>0</v>
      </c>
    </row>
    <row r="38" spans="1:17" ht="157.5" x14ac:dyDescent="0.25">
      <c r="A38" s="7">
        <v>33</v>
      </c>
      <c r="B38" s="9" t="s">
        <v>24</v>
      </c>
      <c r="C38" s="36" t="s">
        <v>74</v>
      </c>
      <c r="D38" s="6" t="s">
        <v>1</v>
      </c>
      <c r="E38" s="19">
        <v>70</v>
      </c>
      <c r="F38" s="22">
        <v>1.9</v>
      </c>
      <c r="G38" s="30">
        <v>0.08</v>
      </c>
      <c r="H38" s="29">
        <f t="shared" si="0"/>
        <v>133</v>
      </c>
      <c r="I38" s="29">
        <f t="shared" si="5"/>
        <v>143.64000000000001</v>
      </c>
      <c r="J38" s="23">
        <v>2.2000000000000002</v>
      </c>
      <c r="K38" s="26">
        <v>8</v>
      </c>
      <c r="L38" s="25">
        <v>154</v>
      </c>
      <c r="M38" s="25">
        <v>166.32</v>
      </c>
      <c r="N38" s="23"/>
      <c r="O38" s="7">
        <v>8</v>
      </c>
      <c r="P38" s="23">
        <f t="shared" si="2"/>
        <v>0</v>
      </c>
      <c r="Q38" s="23">
        <f t="shared" si="6"/>
        <v>0</v>
      </c>
    </row>
    <row r="39" spans="1:17" ht="157.5" x14ac:dyDescent="0.25">
      <c r="A39" s="7">
        <v>34</v>
      </c>
      <c r="B39" s="9" t="s">
        <v>25</v>
      </c>
      <c r="C39" s="36" t="s">
        <v>75</v>
      </c>
      <c r="D39" s="6" t="s">
        <v>1</v>
      </c>
      <c r="E39" s="19">
        <v>40</v>
      </c>
      <c r="F39" s="22">
        <v>2.41</v>
      </c>
      <c r="G39" s="30">
        <v>0.08</v>
      </c>
      <c r="H39" s="29">
        <f t="shared" si="0"/>
        <v>96.4</v>
      </c>
      <c r="I39" s="29">
        <f t="shared" si="5"/>
        <v>104.11200000000001</v>
      </c>
      <c r="J39" s="23">
        <v>2.4</v>
      </c>
      <c r="K39" s="26">
        <v>8</v>
      </c>
      <c r="L39" s="25">
        <v>96</v>
      </c>
      <c r="M39" s="25">
        <v>103.68</v>
      </c>
      <c r="N39" s="23"/>
      <c r="O39" s="7">
        <v>8</v>
      </c>
      <c r="P39" s="23">
        <f t="shared" si="2"/>
        <v>0</v>
      </c>
      <c r="Q39" s="23">
        <f t="shared" si="6"/>
        <v>0</v>
      </c>
    </row>
    <row r="40" spans="1:17" ht="45" x14ac:dyDescent="0.25">
      <c r="A40" s="7">
        <v>35</v>
      </c>
      <c r="B40" s="1" t="s">
        <v>26</v>
      </c>
      <c r="C40" s="44" t="s">
        <v>76</v>
      </c>
      <c r="D40" s="14" t="s">
        <v>1</v>
      </c>
      <c r="E40" s="19">
        <v>25</v>
      </c>
      <c r="F40" s="22">
        <v>1.45</v>
      </c>
      <c r="G40" s="30">
        <v>0.08</v>
      </c>
      <c r="H40" s="29">
        <f t="shared" si="0"/>
        <v>36.25</v>
      </c>
      <c r="I40" s="29">
        <f t="shared" si="5"/>
        <v>39.150000000000006</v>
      </c>
      <c r="J40" s="23">
        <v>2</v>
      </c>
      <c r="K40" s="26">
        <v>8</v>
      </c>
      <c r="L40" s="25">
        <v>50</v>
      </c>
      <c r="M40" s="25">
        <v>54</v>
      </c>
      <c r="N40" s="23"/>
      <c r="O40" s="7">
        <v>8</v>
      </c>
      <c r="P40" s="23">
        <f t="shared" si="2"/>
        <v>0</v>
      </c>
      <c r="Q40" s="23">
        <f t="shared" si="6"/>
        <v>0</v>
      </c>
    </row>
    <row r="41" spans="1:17" ht="22.5" x14ac:dyDescent="0.25">
      <c r="A41" s="7">
        <v>36</v>
      </c>
      <c r="B41" s="1" t="s">
        <v>27</v>
      </c>
      <c r="C41" s="44" t="s">
        <v>77</v>
      </c>
      <c r="D41" s="14" t="s">
        <v>6</v>
      </c>
      <c r="E41" s="19">
        <v>10</v>
      </c>
      <c r="F41" s="22">
        <v>4.88</v>
      </c>
      <c r="G41" s="30">
        <v>0.23</v>
      </c>
      <c r="H41" s="29">
        <f t="shared" si="0"/>
        <v>48.8</v>
      </c>
      <c r="I41" s="29">
        <f>H41*1.23</f>
        <v>60.023999999999994</v>
      </c>
      <c r="J41" s="23">
        <v>10</v>
      </c>
      <c r="K41" s="26">
        <v>23</v>
      </c>
      <c r="L41" s="25">
        <v>100</v>
      </c>
      <c r="M41" s="25">
        <v>123</v>
      </c>
      <c r="N41" s="23"/>
      <c r="O41" s="7">
        <v>23</v>
      </c>
      <c r="P41" s="23">
        <f t="shared" si="2"/>
        <v>0</v>
      </c>
      <c r="Q41" s="23">
        <f>P41*1.23</f>
        <v>0</v>
      </c>
    </row>
    <row r="42" spans="1:17" x14ac:dyDescent="0.25">
      <c r="A42" s="3"/>
      <c r="B42" s="45"/>
      <c r="C42" s="46"/>
      <c r="D42" s="46"/>
      <c r="E42" s="47"/>
      <c r="F42" s="31"/>
      <c r="G42" s="26"/>
      <c r="H42" s="32">
        <f>SUM(H6:H41)</f>
        <v>7245.8799999999983</v>
      </c>
      <c r="I42" s="32">
        <f>SUM(I6:I41)</f>
        <v>7841.0019000000002</v>
      </c>
      <c r="J42" s="4"/>
      <c r="K42" s="4"/>
      <c r="L42" s="4">
        <v>8546.5499999999993</v>
      </c>
      <c r="M42" s="4">
        <v>9230.2800000000007</v>
      </c>
      <c r="N42" s="49" t="s">
        <v>82</v>
      </c>
      <c r="O42" s="50"/>
      <c r="P42" s="35">
        <f>SUM(P6:P41)</f>
        <v>0</v>
      </c>
      <c r="Q42" s="35">
        <f>SUM(Q6:Q41)</f>
        <v>0</v>
      </c>
    </row>
  </sheetData>
  <sortState ref="A6:Q41">
    <sortCondition ref="B6:B41"/>
  </sortState>
  <mergeCells count="4">
    <mergeCell ref="B42:E42"/>
    <mergeCell ref="B3:I3"/>
    <mergeCell ref="B2:Q2"/>
    <mergeCell ref="N42:O4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Tyczyńska</dc:creator>
  <cp:lastModifiedBy>Joanna Gizowska</cp:lastModifiedBy>
  <cp:lastPrinted>2024-12-31T09:32:57Z</cp:lastPrinted>
  <dcterms:created xsi:type="dcterms:W3CDTF">2024-11-18T10:13:43Z</dcterms:created>
  <dcterms:modified xsi:type="dcterms:W3CDTF">2024-12-31T09:34:18Z</dcterms:modified>
</cp:coreProperties>
</file>